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\2024-2025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9" i="1" l="1"/>
  <c r="E20" i="1"/>
  <c r="E38" i="1"/>
  <c r="E39" i="1"/>
  <c r="E57" i="1"/>
  <c r="E58" i="1"/>
  <c r="E76" i="1"/>
  <c r="E7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J195" i="1"/>
  <c r="H119" i="1"/>
  <c r="J119" i="1"/>
  <c r="L100" i="1"/>
  <c r="J100" i="1"/>
  <c r="G100" i="1"/>
  <c r="L81" i="1"/>
  <c r="J81" i="1"/>
  <c r="I81" i="1"/>
  <c r="H81" i="1"/>
  <c r="G81" i="1"/>
  <c r="F81" i="1"/>
  <c r="L62" i="1"/>
  <c r="H62" i="1"/>
  <c r="J62" i="1"/>
  <c r="I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H196" i="1" l="1"/>
  <c r="L196" i="1"/>
  <c r="F196" i="1"/>
  <c r="G196" i="1"/>
  <c r="I196" i="1"/>
  <c r="J196" i="1"/>
</calcChain>
</file>

<file path=xl/sharedStrings.xml><?xml version="1.0" encoding="utf-8"?>
<sst xmlns="http://schemas.openxmlformats.org/spreadsheetml/2006/main" count="534" uniqueCount="91">
  <si>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</si>
  <si>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</si>
  <si>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</si>
  <si>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</si>
  <si>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</si>
  <si>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</si>
  <si>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</si>
  <si>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</si>
  <si>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</si>
  <si>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</si>
  <si>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</si>
  <si>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</si>
  <si>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</si>
  <si>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</si>
  <si>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</si>
  <si>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</si>
  <si>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</si>
  <si>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</si>
  <si>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</si>
  <si>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</si>
  <si>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</si>
  <si>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</si>
  <si>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</si>
  <si>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</si>
  <si>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</si>
  <si>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</si>
  <si>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</si>
  <si>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</si>
  <si>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</si>
  <si>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</si>
  <si>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</si>
  <si>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</si>
  <si>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</si>
  <si>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</si>
  <si>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</si>
  <si>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</si>
  <si>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</si>
  <si>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</si>
  <si>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</si>
  <si>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огурцов</t>
  </si>
  <si>
    <t>щи из рыбной консервы</t>
  </si>
  <si>
    <t>котлета из говядины</t>
  </si>
  <si>
    <t>рожки отварные</t>
  </si>
  <si>
    <t>компот из сухофруктов</t>
  </si>
  <si>
    <t>банан</t>
  </si>
  <si>
    <t>салат картофельный с зелёным горошком</t>
  </si>
  <si>
    <t>суп свекольник</t>
  </si>
  <si>
    <t>рыба припущеная в молоке</t>
  </si>
  <si>
    <t>пюре картофельное</t>
  </si>
  <si>
    <t>компот из кураги</t>
  </si>
  <si>
    <t>салат из квашеной капусты с луком</t>
  </si>
  <si>
    <t>рассольник Ленинградский</t>
  </si>
  <si>
    <t>запеканка картофельная с мясом</t>
  </si>
  <si>
    <t>чай</t>
  </si>
  <si>
    <t>яблоко</t>
  </si>
  <si>
    <t>апельсины</t>
  </si>
  <si>
    <t>салат витаминный</t>
  </si>
  <si>
    <t>суп картофельный с бобовыми</t>
  </si>
  <si>
    <t>гуляш из говядины</t>
  </si>
  <si>
    <t>греча рассыпчатая</t>
  </si>
  <si>
    <t>чай с лимоном</t>
  </si>
  <si>
    <t>мандарин</t>
  </si>
  <si>
    <t>уха рыбацкая</t>
  </si>
  <si>
    <t>котлеты "Пермские"</t>
  </si>
  <si>
    <t>вермишель отварная</t>
  </si>
  <si>
    <t>компот из яблок с лимоном</t>
  </si>
  <si>
    <t>хлеб высший сорт</t>
  </si>
  <si>
    <t>хлеб "Дарнинский"</t>
  </si>
  <si>
    <t>яблоки</t>
  </si>
  <si>
    <t>салат из свеклы с чесноком</t>
  </si>
  <si>
    <t>суп пюре из разных овощей</t>
  </si>
  <si>
    <t>шницель из говядины</t>
  </si>
  <si>
    <t>рис отварной рассыпчатый</t>
  </si>
  <si>
    <t>томатный соус</t>
  </si>
  <si>
    <t>бананы</t>
  </si>
  <si>
    <t>салат из капусты белокочанной</t>
  </si>
  <si>
    <t>суп картофельный с макаронными изделиями</t>
  </si>
  <si>
    <t>жаркое по домашнему</t>
  </si>
  <si>
    <t>апельсин</t>
  </si>
  <si>
    <t>салат из свежих помидор с перцем</t>
  </si>
  <si>
    <t>борщ с капустой и картофелем</t>
  </si>
  <si>
    <t>шницель рыбный</t>
  </si>
  <si>
    <t xml:space="preserve">компот из кураги </t>
  </si>
  <si>
    <t>венегрет овощной</t>
  </si>
  <si>
    <t>тефтели "ежики" из говядины с рисом</t>
  </si>
  <si>
    <t>каша ячневая рассыпчатая</t>
  </si>
  <si>
    <t>салат из помидоров</t>
  </si>
  <si>
    <t>суп крестьянский с крупой</t>
  </si>
  <si>
    <t>рис отварной</t>
  </si>
  <si>
    <t>И.о. директора</t>
  </si>
  <si>
    <t>Кустова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</si>
</sst>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89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0.42</v>
      </c>
      <c r="H14" s="43">
        <v>3.6</v>
      </c>
      <c r="I14" s="43">
        <v>1.08</v>
      </c>
      <c r="J14" s="43">
        <v>38.4</v>
      </c>
      <c r="K14" s="44">
        <v>14</v>
      </c>
      <c r="L14" s="43">
        <v>14.12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25.2</v>
      </c>
      <c r="H15" s="43">
        <v>9</v>
      </c>
      <c r="I15" s="43">
        <v>7</v>
      </c>
      <c r="J15" s="43">
        <v>144</v>
      </c>
      <c r="K15" s="44">
        <v>200</v>
      </c>
      <c r="L15" s="43">
        <v>25.2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6</v>
      </c>
      <c r="H16" s="43">
        <v>5</v>
      </c>
      <c r="I16" s="43">
        <v>30</v>
      </c>
      <c r="J16" s="43">
        <v>185</v>
      </c>
      <c r="K16" s="44">
        <v>339</v>
      </c>
      <c r="L16" s="43">
        <v>42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</v>
      </c>
      <c r="H17" s="43">
        <v>5</v>
      </c>
      <c r="I17" s="43">
        <v>30</v>
      </c>
      <c r="J17" s="43">
        <v>185</v>
      </c>
      <c r="K17" s="44">
        <v>256</v>
      </c>
      <c r="L17" s="43">
        <v>4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/>
      <c r="I18" s="43">
        <v>0</v>
      </c>
      <c r="J18" s="43">
        <v>20</v>
      </c>
      <c r="K18" s="44">
        <v>495</v>
      </c>
      <c r="L18" s="43">
        <v>4.25</v>
      </c>
    </row>
    <row r="19" spans="1:12" ht="14.4" x14ac:dyDescent="0.3">
      <c r="A19" s="23"/>
      <c r="B19" s="15"/>
      <c r="C19" s="11"/>
      <c r="D19" s="7" t="s">
        <v>31</v>
      </c>
      <c r="E19" s="42" t="str">
        <f t="shared" ref="E19:E20" si="2">E95</f>
        <v>хлеб высший сорт</v>
      </c>
      <c r="F19" s="43">
        <v>30</v>
      </c>
      <c r="G19" s="43">
        <v>2</v>
      </c>
      <c r="H19" s="43">
        <v>0</v>
      </c>
      <c r="I19" s="43">
        <v>12</v>
      </c>
      <c r="J19" s="43">
        <v>62</v>
      </c>
      <c r="K19" s="44"/>
      <c r="L19" s="43">
        <v>1.56</v>
      </c>
    </row>
    <row r="20" spans="1:12" ht="14.4" x14ac:dyDescent="0.3">
      <c r="A20" s="23"/>
      <c r="B20" s="15"/>
      <c r="C20" s="11"/>
      <c r="D20" s="7" t="s">
        <v>32</v>
      </c>
      <c r="E20" s="42" t="str">
        <f t="shared" si="2"/>
        <v>хлеб "Дарнинский"</v>
      </c>
      <c r="F20" s="43">
        <v>30</v>
      </c>
      <c r="G20" s="43">
        <v>1.98</v>
      </c>
      <c r="H20" s="43">
        <v>0.3</v>
      </c>
      <c r="I20" s="43">
        <v>12.3</v>
      </c>
      <c r="J20" s="43">
        <v>61.8</v>
      </c>
      <c r="K20" s="44"/>
      <c r="L20" s="43">
        <v>1.41</v>
      </c>
    </row>
    <row r="21" spans="1:12" ht="14.4" x14ac:dyDescent="0.3">
      <c r="A21" s="23"/>
      <c r="B21" s="15"/>
      <c r="C21" s="11"/>
      <c r="D21" s="6" t="s">
        <v>24</v>
      </c>
      <c r="E21" s="42" t="s">
        <v>54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  <c r="L21" s="43">
        <v>10.76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3">SUM(G14:G22)</f>
        <v>43</v>
      </c>
      <c r="H23" s="19">
        <f t="shared" si="3"/>
        <v>23.3</v>
      </c>
      <c r="I23" s="19">
        <f t="shared" si="3"/>
        <v>102.17999999999999</v>
      </c>
      <c r="J23" s="19">
        <f t="shared" si="3"/>
        <v>740.19999999999993</v>
      </c>
      <c r="K23" s="25"/>
      <c r="L23" s="19">
        <f t="shared" ref="L23" si="4">SUM(L14:L22)</f>
        <v>103.3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860</v>
      </c>
      <c r="G24" s="32">
        <f t="shared" ref="G24:J24" si="5">G13+G23</f>
        <v>43</v>
      </c>
      <c r="H24" s="32">
        <f t="shared" si="5"/>
        <v>23.3</v>
      </c>
      <c r="I24" s="32">
        <f t="shared" si="5"/>
        <v>102.17999999999999</v>
      </c>
      <c r="J24" s="32">
        <f t="shared" si="5"/>
        <v>740.19999999999993</v>
      </c>
      <c r="K24" s="32"/>
      <c r="L24" s="32">
        <f t="shared" ref="L24" si="6">L13+L23</f>
        <v>103.3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7">SUM(G25:G31)</f>
        <v>0</v>
      </c>
      <c r="H32" s="19">
        <f t="shared" ref="H32" si="8">SUM(H25:H31)</f>
        <v>0</v>
      </c>
      <c r="I32" s="19">
        <f t="shared" ref="I32" si="9">SUM(I25:I31)</f>
        <v>0</v>
      </c>
      <c r="J32" s="19">
        <f t="shared" ref="J32:L32" si="10">SUM(J25:J31)</f>
        <v>0</v>
      </c>
      <c r="K32" s="25"/>
      <c r="L32" s="19">
        <f t="shared" si="10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1.5</v>
      </c>
      <c r="H33" s="43">
        <v>3.78</v>
      </c>
      <c r="I33" s="43">
        <v>4.9800000000000004</v>
      </c>
      <c r="J33" s="43">
        <v>60</v>
      </c>
      <c r="K33" s="44">
        <v>42</v>
      </c>
      <c r="L33" s="43">
        <v>4.3</v>
      </c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1.86</v>
      </c>
      <c r="H34" s="43">
        <v>3.78</v>
      </c>
      <c r="I34" s="43">
        <v>8.26</v>
      </c>
      <c r="J34" s="43">
        <v>74.599999999999994</v>
      </c>
      <c r="K34" s="44">
        <v>98</v>
      </c>
      <c r="L34" s="43">
        <v>23.25</v>
      </c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13.8</v>
      </c>
      <c r="H35" s="43">
        <v>1.2</v>
      </c>
      <c r="I35" s="43">
        <v>3</v>
      </c>
      <c r="J35" s="43">
        <v>78</v>
      </c>
      <c r="K35" s="44">
        <v>297</v>
      </c>
      <c r="L35" s="43">
        <v>39.119999999999997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4.05</v>
      </c>
      <c r="H36" s="43">
        <v>6</v>
      </c>
      <c r="I36" s="43">
        <v>8.6999999999999993</v>
      </c>
      <c r="J36" s="43">
        <v>105</v>
      </c>
      <c r="K36" s="44">
        <v>377</v>
      </c>
      <c r="L36" s="43">
        <v>17.649999999999999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0.33</v>
      </c>
      <c r="H37" s="43">
        <v>0</v>
      </c>
      <c r="I37" s="43">
        <v>22.66</v>
      </c>
      <c r="J37" s="43">
        <v>91.98</v>
      </c>
      <c r="K37" s="44">
        <v>494</v>
      </c>
      <c r="L37" s="43">
        <v>10.3</v>
      </c>
    </row>
    <row r="38" spans="1:12" ht="14.4" x14ac:dyDescent="0.3">
      <c r="A38" s="14"/>
      <c r="B38" s="15"/>
      <c r="C38" s="11"/>
      <c r="D38" s="7" t="s">
        <v>31</v>
      </c>
      <c r="E38" s="42" t="str">
        <f t="shared" ref="E38:E39" si="11">E95</f>
        <v>хлеб высший сорт</v>
      </c>
      <c r="F38" s="43">
        <v>30</v>
      </c>
      <c r="G38" s="43">
        <v>2.31</v>
      </c>
      <c r="H38" s="43">
        <v>0.24</v>
      </c>
      <c r="I38" s="43">
        <v>14.85</v>
      </c>
      <c r="J38" s="43">
        <v>72.3</v>
      </c>
      <c r="K38" s="44"/>
      <c r="L38" s="43">
        <v>1.56</v>
      </c>
    </row>
    <row r="39" spans="1:12" ht="14.4" x14ac:dyDescent="0.3">
      <c r="A39" s="14"/>
      <c r="B39" s="15"/>
      <c r="C39" s="11"/>
      <c r="D39" s="7" t="s">
        <v>32</v>
      </c>
      <c r="E39" s="42" t="str">
        <f t="shared" si="11"/>
        <v>хлеб "Дарнинский"</v>
      </c>
      <c r="F39" s="43">
        <v>30</v>
      </c>
      <c r="G39" s="43">
        <v>1.98</v>
      </c>
      <c r="H39" s="43">
        <v>0.3</v>
      </c>
      <c r="I39" s="43">
        <v>12.3</v>
      </c>
      <c r="J39" s="43">
        <v>61.8</v>
      </c>
      <c r="K39" s="44"/>
      <c r="L39" s="43">
        <v>1.41</v>
      </c>
    </row>
    <row r="40" spans="1:12" ht="14.4" x14ac:dyDescent="0.3">
      <c r="A40" s="14"/>
      <c r="B40" s="15"/>
      <c r="C40" s="11"/>
      <c r="D40" s="6" t="s">
        <v>24</v>
      </c>
      <c r="E40" s="42" t="s">
        <v>44</v>
      </c>
      <c r="F40" s="43">
        <v>100</v>
      </c>
      <c r="G40" s="43">
        <v>1.5</v>
      </c>
      <c r="H40" s="43">
        <v>0.5</v>
      </c>
      <c r="I40" s="43">
        <v>21</v>
      </c>
      <c r="J40" s="43">
        <v>96</v>
      </c>
      <c r="K40" s="44">
        <v>82</v>
      </c>
      <c r="L40" s="43">
        <v>14.16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2">SUM(G33:G41)</f>
        <v>27.33</v>
      </c>
      <c r="H42" s="19">
        <f t="shared" ref="H42" si="13">SUM(H33:H41)</f>
        <v>15.8</v>
      </c>
      <c r="I42" s="19">
        <f t="shared" ref="I42" si="14">SUM(I33:I41)</f>
        <v>95.75</v>
      </c>
      <c r="J42" s="19">
        <f t="shared" ref="J42:L42" si="15">SUM(J33:J41)</f>
        <v>639.68000000000006</v>
      </c>
      <c r="K42" s="25"/>
      <c r="L42" s="19">
        <f t="shared" si="15"/>
        <v>111.74999999999999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870</v>
      </c>
      <c r="G43" s="32">
        <f t="shared" ref="G43" si="16">G32+G42</f>
        <v>27.33</v>
      </c>
      <c r="H43" s="32">
        <f t="shared" ref="H43" si="17">H32+H42</f>
        <v>15.8</v>
      </c>
      <c r="I43" s="32">
        <f t="shared" ref="I43" si="18">I32+I42</f>
        <v>95.75</v>
      </c>
      <c r="J43" s="32">
        <f t="shared" ref="J43:L43" si="19">J32+J42</f>
        <v>639.68000000000006</v>
      </c>
      <c r="K43" s="32"/>
      <c r="L43" s="32">
        <f t="shared" si="19"/>
        <v>111.74999999999999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0.96</v>
      </c>
      <c r="H52" s="43">
        <v>3.6</v>
      </c>
      <c r="I52" s="43">
        <v>4.92</v>
      </c>
      <c r="J52" s="43">
        <v>56.4</v>
      </c>
      <c r="K52" s="44">
        <v>9</v>
      </c>
      <c r="L52" s="43">
        <v>8.1999999999999993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2.1</v>
      </c>
      <c r="H53" s="43">
        <v>4.08</v>
      </c>
      <c r="I53" s="43">
        <v>10.6</v>
      </c>
      <c r="J53" s="43">
        <v>87.6</v>
      </c>
      <c r="K53" s="44">
        <v>100</v>
      </c>
      <c r="L53" s="43">
        <v>32.19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22.8</v>
      </c>
      <c r="H54" s="43">
        <v>15.7</v>
      </c>
      <c r="I54" s="43">
        <v>17</v>
      </c>
      <c r="J54" s="43">
        <v>300</v>
      </c>
      <c r="K54" s="44">
        <v>334</v>
      </c>
      <c r="L54" s="43">
        <v>52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0.2</v>
      </c>
      <c r="H56" s="43">
        <v>0.1</v>
      </c>
      <c r="I56" s="43">
        <v>9.3000000000000007</v>
      </c>
      <c r="J56" s="43">
        <v>38</v>
      </c>
      <c r="K56" s="44">
        <v>457</v>
      </c>
      <c r="L56" s="43">
        <v>5.15</v>
      </c>
    </row>
    <row r="57" spans="1:12" ht="14.4" x14ac:dyDescent="0.3">
      <c r="A57" s="23"/>
      <c r="B57" s="15"/>
      <c r="C57" s="11"/>
      <c r="D57" s="7" t="s">
        <v>31</v>
      </c>
      <c r="E57" s="42" t="str">
        <f t="shared" ref="E57:E58" si="24">E95</f>
        <v>хлеб высший сорт</v>
      </c>
      <c r="F57" s="43">
        <v>30</v>
      </c>
      <c r="G57" s="43">
        <v>2.31</v>
      </c>
      <c r="H57" s="43">
        <v>0.24</v>
      </c>
      <c r="I57" s="43">
        <v>14.85</v>
      </c>
      <c r="J57" s="43">
        <v>72.3</v>
      </c>
      <c r="K57" s="44"/>
      <c r="L57" s="43">
        <v>1.56</v>
      </c>
    </row>
    <row r="58" spans="1:12" ht="14.4" x14ac:dyDescent="0.3">
      <c r="A58" s="23"/>
      <c r="B58" s="15"/>
      <c r="C58" s="11"/>
      <c r="D58" s="7" t="s">
        <v>32</v>
      </c>
      <c r="E58" s="42" t="str">
        <f t="shared" si="24"/>
        <v>хлеб "Дарнинский"</v>
      </c>
      <c r="F58" s="43">
        <v>30</v>
      </c>
      <c r="G58" s="43">
        <v>1.98</v>
      </c>
      <c r="H58" s="43">
        <v>0.3</v>
      </c>
      <c r="I58" s="43">
        <v>12.3</v>
      </c>
      <c r="J58" s="43">
        <v>61.8</v>
      </c>
      <c r="K58" s="44"/>
      <c r="L58" s="43">
        <v>1.41</v>
      </c>
    </row>
    <row r="59" spans="1:12" ht="14.4" x14ac:dyDescent="0.3">
      <c r="A59" s="23"/>
      <c r="B59" s="15"/>
      <c r="C59" s="11"/>
      <c r="D59" s="6" t="s">
        <v>24</v>
      </c>
      <c r="E59" s="42" t="s">
        <v>55</v>
      </c>
      <c r="F59" s="43">
        <v>100</v>
      </c>
      <c r="G59" s="43">
        <v>0.9</v>
      </c>
      <c r="H59" s="43">
        <v>0.2</v>
      </c>
      <c r="I59" s="43">
        <v>8.1</v>
      </c>
      <c r="J59" s="43">
        <v>4.3</v>
      </c>
      <c r="K59" s="44">
        <v>82</v>
      </c>
      <c r="L59" s="43">
        <v>20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5">SUM(G52:G60)</f>
        <v>31.249999999999996</v>
      </c>
      <c r="H61" s="19">
        <f t="shared" ref="H61" si="26">SUM(H52:H60)</f>
        <v>24.22</v>
      </c>
      <c r="I61" s="19">
        <f t="shared" ref="I61" si="27">SUM(I52:I60)</f>
        <v>77.069999999999993</v>
      </c>
      <c r="J61" s="19">
        <f t="shared" ref="J61:L61" si="28">SUM(J52:J60)</f>
        <v>620.39999999999986</v>
      </c>
      <c r="K61" s="25"/>
      <c r="L61" s="19">
        <f t="shared" si="28"/>
        <v>120.51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9">G51+G61</f>
        <v>31.249999999999996</v>
      </c>
      <c r="H62" s="32">
        <f t="shared" ref="H62" si="30">H51+H61</f>
        <v>24.22</v>
      </c>
      <c r="I62" s="32">
        <f t="shared" ref="I62" si="31">I51+I61</f>
        <v>77.069999999999993</v>
      </c>
      <c r="J62" s="32">
        <f t="shared" ref="J62:L62" si="32">J51+J61</f>
        <v>620.39999999999986</v>
      </c>
      <c r="K62" s="32"/>
      <c r="L62" s="32">
        <f t="shared" si="32"/>
        <v>120.51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0.72</v>
      </c>
      <c r="H71" s="43">
        <v>3.06</v>
      </c>
      <c r="I71" s="43">
        <v>3.3</v>
      </c>
      <c r="J71" s="43">
        <v>43.8</v>
      </c>
      <c r="K71" s="44">
        <v>2</v>
      </c>
      <c r="L71" s="43">
        <v>7.1</v>
      </c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2.08</v>
      </c>
      <c r="H72" s="43">
        <v>2.64</v>
      </c>
      <c r="I72" s="43">
        <v>6.1</v>
      </c>
      <c r="J72" s="43">
        <v>56.6</v>
      </c>
      <c r="K72" s="44">
        <v>113</v>
      </c>
      <c r="L72" s="43">
        <v>23.46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18</v>
      </c>
      <c r="H73" s="43">
        <v>17.55</v>
      </c>
      <c r="I73" s="43">
        <v>2.97</v>
      </c>
      <c r="J73" s="43">
        <v>232.2</v>
      </c>
      <c r="K73" s="44">
        <v>377</v>
      </c>
      <c r="L73" s="43">
        <v>48.12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8.5</v>
      </c>
      <c r="H74" s="43">
        <v>6.36</v>
      </c>
      <c r="I74" s="43">
        <v>37.700000000000003</v>
      </c>
      <c r="J74" s="43">
        <v>242.16</v>
      </c>
      <c r="K74" s="44">
        <v>202</v>
      </c>
      <c r="L74" s="43">
        <v>5</v>
      </c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0.3</v>
      </c>
      <c r="H75" s="43">
        <v>0.1</v>
      </c>
      <c r="I75" s="43">
        <v>9.5</v>
      </c>
      <c r="J75" s="43">
        <v>40</v>
      </c>
      <c r="K75" s="44">
        <v>459</v>
      </c>
      <c r="L75" s="43">
        <v>5.2</v>
      </c>
    </row>
    <row r="76" spans="1:12" ht="14.4" x14ac:dyDescent="0.3">
      <c r="A76" s="23"/>
      <c r="B76" s="15"/>
      <c r="C76" s="11"/>
      <c r="D76" s="7" t="s">
        <v>31</v>
      </c>
      <c r="E76" s="42" t="str">
        <f t="shared" ref="E76:E77" si="37">E95</f>
        <v>хлеб высший сорт</v>
      </c>
      <c r="F76" s="43">
        <v>30</v>
      </c>
      <c r="G76" s="43">
        <v>2.31</v>
      </c>
      <c r="H76" s="43">
        <v>0.24</v>
      </c>
      <c r="I76" s="43">
        <v>14.85</v>
      </c>
      <c r="J76" s="43">
        <v>72.3</v>
      </c>
      <c r="K76" s="44"/>
      <c r="L76" s="43">
        <v>1.56</v>
      </c>
    </row>
    <row r="77" spans="1:12" ht="14.4" x14ac:dyDescent="0.3">
      <c r="A77" s="23"/>
      <c r="B77" s="15"/>
      <c r="C77" s="11"/>
      <c r="D77" s="7" t="s">
        <v>32</v>
      </c>
      <c r="E77" s="42" t="str">
        <f t="shared" si="37"/>
        <v>хлеб "Дарнинский"</v>
      </c>
      <c r="F77" s="43">
        <v>30</v>
      </c>
      <c r="G77" s="43">
        <v>1.98</v>
      </c>
      <c r="H77" s="43">
        <v>0.3</v>
      </c>
      <c r="I77" s="43">
        <v>12.3</v>
      </c>
      <c r="J77" s="43">
        <v>61.8</v>
      </c>
      <c r="K77" s="44"/>
      <c r="L77" s="43">
        <v>1.41</v>
      </c>
    </row>
    <row r="78" spans="1:12" ht="14.4" x14ac:dyDescent="0.3">
      <c r="A78" s="23"/>
      <c r="B78" s="15"/>
      <c r="C78" s="11"/>
      <c r="D78" s="6" t="s">
        <v>24</v>
      </c>
      <c r="E78" s="42" t="s">
        <v>61</v>
      </c>
      <c r="F78" s="43">
        <v>100</v>
      </c>
      <c r="G78" s="43">
        <v>0.8</v>
      </c>
      <c r="H78" s="43">
        <v>0.2</v>
      </c>
      <c r="I78" s="43">
        <v>12.3</v>
      </c>
      <c r="J78" s="43">
        <v>61.8</v>
      </c>
      <c r="K78" s="44">
        <v>82</v>
      </c>
      <c r="L78" s="43">
        <v>28.21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8">SUM(G71:G79)</f>
        <v>34.69</v>
      </c>
      <c r="H80" s="19">
        <f t="shared" ref="H80" si="39">SUM(H71:H79)</f>
        <v>30.45</v>
      </c>
      <c r="I80" s="19">
        <f t="shared" ref="I80" si="40">SUM(I71:I79)</f>
        <v>99.02</v>
      </c>
      <c r="J80" s="19">
        <f t="shared" ref="J80:L80" si="41">SUM(J71:J79)</f>
        <v>810.65999999999985</v>
      </c>
      <c r="K80" s="25"/>
      <c r="L80" s="19">
        <f t="shared" si="41"/>
        <v>120.06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860</v>
      </c>
      <c r="G81" s="32">
        <f t="shared" ref="G81" si="42">G70+G80</f>
        <v>34.69</v>
      </c>
      <c r="H81" s="32">
        <f t="shared" ref="H81" si="43">H70+H80</f>
        <v>30.45</v>
      </c>
      <c r="I81" s="32">
        <f t="shared" ref="I81" si="44">I70+I80</f>
        <v>99.02</v>
      </c>
      <c r="J81" s="32">
        <f t="shared" ref="J81:L81" si="45">J70+J80</f>
        <v>810.65999999999985</v>
      </c>
      <c r="K81" s="32"/>
      <c r="L81" s="32">
        <f t="shared" si="45"/>
        <v>120.06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60</v>
      </c>
      <c r="G90" s="43">
        <v>0.42</v>
      </c>
      <c r="H90" s="43">
        <v>3.6</v>
      </c>
      <c r="I90" s="43">
        <v>1.08</v>
      </c>
      <c r="J90" s="43">
        <v>38.4</v>
      </c>
      <c r="K90" s="44">
        <v>14</v>
      </c>
      <c r="L90" s="43">
        <v>8.35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5.86</v>
      </c>
      <c r="H91" s="43">
        <v>1.84</v>
      </c>
      <c r="I91" s="43">
        <v>6.66</v>
      </c>
      <c r="J91" s="43">
        <v>66.599999999999994</v>
      </c>
      <c r="K91" s="44">
        <v>120</v>
      </c>
      <c r="L91" s="43">
        <v>22.11</v>
      </c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14.4</v>
      </c>
      <c r="H92" s="43">
        <v>13.95</v>
      </c>
      <c r="I92" s="43">
        <v>10.8</v>
      </c>
      <c r="J92" s="43">
        <v>227.7</v>
      </c>
      <c r="K92" s="44">
        <v>341</v>
      </c>
      <c r="L92" s="43">
        <v>44</v>
      </c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5.55</v>
      </c>
      <c r="H93" s="43">
        <v>4.95</v>
      </c>
      <c r="I93" s="43">
        <v>29.55</v>
      </c>
      <c r="J93" s="43">
        <v>184.5</v>
      </c>
      <c r="K93" s="44">
        <v>256</v>
      </c>
      <c r="L93" s="43">
        <v>5.2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0.3</v>
      </c>
      <c r="H94" s="43">
        <v>0.2</v>
      </c>
      <c r="I94" s="43">
        <v>14.2</v>
      </c>
      <c r="J94" s="43">
        <v>60</v>
      </c>
      <c r="K94" s="44">
        <v>487</v>
      </c>
      <c r="L94" s="43">
        <v>9.24</v>
      </c>
    </row>
    <row r="95" spans="1:12" ht="14.4" x14ac:dyDescent="0.3">
      <c r="A95" s="23"/>
      <c r="B95" s="15"/>
      <c r="C95" s="11"/>
      <c r="D95" s="7" t="s">
        <v>31</v>
      </c>
      <c r="E95" s="42" t="s">
        <v>66</v>
      </c>
      <c r="F95" s="43">
        <v>30</v>
      </c>
      <c r="G95" s="43">
        <v>2.31</v>
      </c>
      <c r="H95" s="43">
        <v>0.24</v>
      </c>
      <c r="I95" s="43">
        <v>14.85</v>
      </c>
      <c r="J95" s="43">
        <v>72.3</v>
      </c>
      <c r="K95" s="44"/>
      <c r="L95" s="43">
        <v>1.56</v>
      </c>
    </row>
    <row r="96" spans="1:12" ht="14.4" x14ac:dyDescent="0.3">
      <c r="A96" s="23"/>
      <c r="B96" s="15"/>
      <c r="C96" s="11"/>
      <c r="D96" s="7" t="s">
        <v>32</v>
      </c>
      <c r="E96" s="42" t="s">
        <v>67</v>
      </c>
      <c r="F96" s="43">
        <v>30</v>
      </c>
      <c r="G96" s="43">
        <v>1.98</v>
      </c>
      <c r="H96" s="43">
        <v>0.3</v>
      </c>
      <c r="I96" s="43">
        <v>12.3</v>
      </c>
      <c r="J96" s="43">
        <v>61.8</v>
      </c>
      <c r="K96" s="44"/>
      <c r="L96" s="43">
        <v>1.41</v>
      </c>
    </row>
    <row r="97" spans="1:12" ht="14.4" x14ac:dyDescent="0.3">
      <c r="A97" s="23"/>
      <c r="B97" s="15"/>
      <c r="C97" s="11"/>
      <c r="D97" s="6" t="s">
        <v>24</v>
      </c>
      <c r="E97" s="42" t="s">
        <v>68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</v>
      </c>
      <c r="K97" s="44">
        <v>82</v>
      </c>
      <c r="L97" s="43">
        <v>10.76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50">SUM(G90:G98)</f>
        <v>31.22</v>
      </c>
      <c r="H99" s="19">
        <f t="shared" ref="H99" si="51">SUM(H90:H98)</f>
        <v>25.479999999999997</v>
      </c>
      <c r="I99" s="19">
        <f t="shared" ref="I99" si="52">SUM(I90:I98)</f>
        <v>99.24</v>
      </c>
      <c r="J99" s="19">
        <f t="shared" ref="J99:L99" si="53">SUM(J90:J98)</f>
        <v>755.3</v>
      </c>
      <c r="K99" s="25"/>
      <c r="L99" s="19">
        <f t="shared" si="53"/>
        <v>102.63000000000001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860</v>
      </c>
      <c r="G100" s="32">
        <f t="shared" ref="G100" si="54">G89+G99</f>
        <v>31.22</v>
      </c>
      <c r="H100" s="32">
        <f t="shared" ref="H100" si="55">H89+H99</f>
        <v>25.479999999999997</v>
      </c>
      <c r="I100" s="32">
        <f t="shared" ref="I100" si="56">I89+I99</f>
        <v>99.24</v>
      </c>
      <c r="J100" s="32">
        <f t="shared" ref="J100:L100" si="57">J89+J99</f>
        <v>755.3</v>
      </c>
      <c r="K100" s="32"/>
      <c r="L100" s="32">
        <f t="shared" si="57"/>
        <v>102.63000000000001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8">SUM(G101:G107)</f>
        <v>0</v>
      </c>
      <c r="H108" s="19">
        <f t="shared" si="58"/>
        <v>0</v>
      </c>
      <c r="I108" s="19">
        <f t="shared" si="58"/>
        <v>0</v>
      </c>
      <c r="J108" s="19">
        <f t="shared" si="58"/>
        <v>0</v>
      </c>
      <c r="K108" s="25"/>
      <c r="L108" s="19">
        <f t="shared" ref="L108" si="59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0.84</v>
      </c>
      <c r="H109" s="43">
        <v>3.66</v>
      </c>
      <c r="I109" s="43">
        <v>4.5</v>
      </c>
      <c r="J109" s="43">
        <v>54.6</v>
      </c>
      <c r="K109" s="44">
        <v>34</v>
      </c>
      <c r="L109" s="43">
        <v>5.6</v>
      </c>
    </row>
    <row r="110" spans="1:12" ht="14.4" x14ac:dyDescent="0.3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2.3199999999999998</v>
      </c>
      <c r="H110" s="43">
        <v>3.76</v>
      </c>
      <c r="I110" s="43">
        <v>5.8</v>
      </c>
      <c r="J110" s="43">
        <v>66.400000000000006</v>
      </c>
      <c r="K110" s="44">
        <v>134</v>
      </c>
      <c r="L110" s="43">
        <v>28</v>
      </c>
    </row>
    <row r="111" spans="1:12" ht="14.4" x14ac:dyDescent="0.3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15.57</v>
      </c>
      <c r="H111" s="43">
        <v>18.899999999999999</v>
      </c>
      <c r="I111" s="43">
        <v>8.91</v>
      </c>
      <c r="J111" s="43">
        <v>268.2</v>
      </c>
      <c r="K111" s="44">
        <v>319</v>
      </c>
      <c r="L111" s="43">
        <v>45.12</v>
      </c>
    </row>
    <row r="112" spans="1:12" ht="14.4" x14ac:dyDescent="0.3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3.76</v>
      </c>
      <c r="H112" s="43">
        <v>5.43</v>
      </c>
      <c r="I112" s="43">
        <v>38.85</v>
      </c>
      <c r="J112" s="43">
        <v>219.3</v>
      </c>
      <c r="K112" s="44">
        <v>385</v>
      </c>
      <c r="L112" s="43">
        <v>7.2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</v>
      </c>
      <c r="K113" s="44">
        <v>457</v>
      </c>
      <c r="L113" s="43">
        <v>2.13</v>
      </c>
    </row>
    <row r="114" spans="1:12" ht="14.4" x14ac:dyDescent="0.3">
      <c r="A114" s="23"/>
      <c r="B114" s="15"/>
      <c r="C114" s="11"/>
      <c r="D114" s="7" t="s">
        <v>31</v>
      </c>
      <c r="E114" s="42" t="s">
        <v>66</v>
      </c>
      <c r="F114" s="43">
        <v>30</v>
      </c>
      <c r="G114" s="43">
        <v>2.31</v>
      </c>
      <c r="H114" s="43">
        <v>0.24</v>
      </c>
      <c r="I114" s="43">
        <v>14.85</v>
      </c>
      <c r="J114" s="43">
        <v>72.3</v>
      </c>
      <c r="K114" s="44"/>
      <c r="L114" s="43">
        <v>1.56</v>
      </c>
    </row>
    <row r="115" spans="1:12" ht="14.4" x14ac:dyDescent="0.3">
      <c r="A115" s="23"/>
      <c r="B115" s="15"/>
      <c r="C115" s="11"/>
      <c r="D115" s="7" t="s">
        <v>32</v>
      </c>
      <c r="E115" s="42" t="s">
        <v>67</v>
      </c>
      <c r="F115" s="43">
        <v>30</v>
      </c>
      <c r="G115" s="43">
        <v>1.98</v>
      </c>
      <c r="H115" s="43">
        <v>0.3</v>
      </c>
      <c r="I115" s="43">
        <v>12.3</v>
      </c>
      <c r="J115" s="43">
        <v>61.8</v>
      </c>
      <c r="K115" s="44"/>
      <c r="L115" s="43">
        <v>1.41</v>
      </c>
    </row>
    <row r="116" spans="1:12" ht="14.4" x14ac:dyDescent="0.3">
      <c r="A116" s="23"/>
      <c r="B116" s="15"/>
      <c r="C116" s="11"/>
      <c r="D116" s="6"/>
      <c r="E116" s="42" t="s">
        <v>73</v>
      </c>
      <c r="F116" s="43">
        <v>50</v>
      </c>
      <c r="G116" s="43">
        <v>0.48</v>
      </c>
      <c r="H116" s="43">
        <v>1.64</v>
      </c>
      <c r="I116" s="43">
        <v>2.2999999999999998</v>
      </c>
      <c r="J116" s="43">
        <v>25.95</v>
      </c>
      <c r="K116" s="44">
        <v>419</v>
      </c>
      <c r="L116" s="43">
        <v>1.5</v>
      </c>
    </row>
    <row r="117" spans="1:12" ht="14.4" x14ac:dyDescent="0.3">
      <c r="A117" s="23"/>
      <c r="B117" s="15"/>
      <c r="C117" s="11"/>
      <c r="D117" s="6" t="s">
        <v>24</v>
      </c>
      <c r="E117" s="42" t="s">
        <v>74</v>
      </c>
      <c r="F117" s="43">
        <v>100</v>
      </c>
      <c r="G117" s="43">
        <v>1.5</v>
      </c>
      <c r="H117" s="43">
        <v>0.5</v>
      </c>
      <c r="I117" s="43">
        <v>21</v>
      </c>
      <c r="J117" s="43">
        <v>96</v>
      </c>
      <c r="K117" s="44">
        <v>82</v>
      </c>
      <c r="L117" s="43">
        <v>16.43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>SUM(G109:G117)</f>
        <v>28.96</v>
      </c>
      <c r="H118" s="19">
        <f>SUM(H109:H117)</f>
        <v>34.53</v>
      </c>
      <c r="I118" s="19">
        <f>SUM(I109:I117)</f>
        <v>117.80999999999999</v>
      </c>
      <c r="J118" s="19">
        <f>SUM(J109:J117)</f>
        <v>902.55</v>
      </c>
      <c r="K118" s="25"/>
      <c r="L118" s="19">
        <f>SUM(L109:L117)</f>
        <v>108.94999999999999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910</v>
      </c>
      <c r="G119" s="32">
        <f>G108+G118</f>
        <v>28.96</v>
      </c>
      <c r="H119" s="32">
        <f>H108+H118</f>
        <v>34.53</v>
      </c>
      <c r="I119" s="32">
        <f>I108+I118</f>
        <v>117.80999999999999</v>
      </c>
      <c r="J119" s="32">
        <f>J108+J118</f>
        <v>902.55</v>
      </c>
      <c r="K119" s="32"/>
      <c r="L119" s="32">
        <f>L108+L118</f>
        <v>108.94999999999999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0.87</v>
      </c>
      <c r="H128" s="43">
        <v>3.6</v>
      </c>
      <c r="I128" s="43">
        <v>5.4</v>
      </c>
      <c r="J128" s="43">
        <v>56.4</v>
      </c>
      <c r="K128" s="44">
        <v>1</v>
      </c>
      <c r="L128" s="43">
        <v>6.2</v>
      </c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2.3199999999999998</v>
      </c>
      <c r="H129" s="43">
        <v>3.32</v>
      </c>
      <c r="I129" s="43">
        <v>9.76</v>
      </c>
      <c r="J129" s="43">
        <v>78.2</v>
      </c>
      <c r="K129" s="44">
        <v>129</v>
      </c>
      <c r="L129" s="43">
        <v>27.02</v>
      </c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200</v>
      </c>
      <c r="G130" s="43">
        <v>18.8</v>
      </c>
      <c r="H130" s="43">
        <v>14.3</v>
      </c>
      <c r="I130" s="43">
        <v>25.8</v>
      </c>
      <c r="J130" s="43">
        <v>307</v>
      </c>
      <c r="K130" s="44">
        <v>328</v>
      </c>
      <c r="L130" s="43">
        <v>38.25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>
        <v>200</v>
      </c>
      <c r="G131" s="43">
        <v>0.6</v>
      </c>
      <c r="H131" s="43">
        <v>0.1</v>
      </c>
      <c r="I131" s="43">
        <v>20.100000000000001</v>
      </c>
      <c r="J131" s="43">
        <v>84</v>
      </c>
      <c r="K131" s="44">
        <v>495</v>
      </c>
      <c r="L131" s="43">
        <v>7.8</v>
      </c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495</v>
      </c>
      <c r="L132" s="43">
        <v>7.8</v>
      </c>
    </row>
    <row r="133" spans="1:12" ht="14.4" x14ac:dyDescent="0.3">
      <c r="A133" s="14"/>
      <c r="B133" s="15"/>
      <c r="C133" s="11"/>
      <c r="D133" s="7" t="s">
        <v>31</v>
      </c>
      <c r="E133" s="42" t="s">
        <v>66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72.3</v>
      </c>
      <c r="K133" s="44"/>
      <c r="L133" s="43">
        <v>1.56</v>
      </c>
    </row>
    <row r="134" spans="1:12" ht="14.4" x14ac:dyDescent="0.3">
      <c r="A134" s="14"/>
      <c r="B134" s="15"/>
      <c r="C134" s="11"/>
      <c r="D134" s="7" t="s">
        <v>32</v>
      </c>
      <c r="E134" s="42" t="s">
        <v>67</v>
      </c>
      <c r="F134" s="43">
        <v>30</v>
      </c>
      <c r="G134" s="43">
        <v>1.98</v>
      </c>
      <c r="H134" s="43">
        <v>0.3</v>
      </c>
      <c r="I134" s="43">
        <v>12.3</v>
      </c>
      <c r="J134" s="43">
        <v>61.8</v>
      </c>
      <c r="K134" s="44"/>
      <c r="L134" s="43">
        <v>1.41</v>
      </c>
    </row>
    <row r="135" spans="1:12" ht="14.4" x14ac:dyDescent="0.3">
      <c r="A135" s="14"/>
      <c r="B135" s="15"/>
      <c r="C135" s="11"/>
      <c r="D135" s="6" t="s">
        <v>24</v>
      </c>
      <c r="E135" s="42" t="s">
        <v>78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>
        <v>82</v>
      </c>
      <c r="L135" s="43">
        <v>20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1020</v>
      </c>
      <c r="G137" s="19">
        <f t="shared" ref="G137:J137" si="62">SUM(G128:G136)</f>
        <v>28.380000000000003</v>
      </c>
      <c r="H137" s="19">
        <f t="shared" si="62"/>
        <v>22.16</v>
      </c>
      <c r="I137" s="19">
        <f t="shared" si="62"/>
        <v>116.40999999999998</v>
      </c>
      <c r="J137" s="19">
        <f t="shared" si="62"/>
        <v>786.69999999999993</v>
      </c>
      <c r="K137" s="25"/>
      <c r="L137" s="19">
        <f t="shared" ref="L137" si="63">SUM(L128:L136)</f>
        <v>110.03999999999999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1020</v>
      </c>
      <c r="G138" s="32">
        <f t="shared" ref="G138" si="64">G127+G137</f>
        <v>28.380000000000003</v>
      </c>
      <c r="H138" s="32">
        <f t="shared" ref="H138" si="65">H127+H137</f>
        <v>22.16</v>
      </c>
      <c r="I138" s="32">
        <f t="shared" ref="I138" si="66">I127+I137</f>
        <v>116.40999999999998</v>
      </c>
      <c r="J138" s="32">
        <f t="shared" ref="J138:L138" si="67">J127+J137</f>
        <v>786.69999999999993</v>
      </c>
      <c r="K138" s="32"/>
      <c r="L138" s="32">
        <f t="shared" si="67"/>
        <v>110.03999999999999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0.6</v>
      </c>
      <c r="H147" s="43">
        <v>3.66</v>
      </c>
      <c r="I147" s="43">
        <v>2.58</v>
      </c>
      <c r="J147" s="43">
        <v>45.6</v>
      </c>
      <c r="K147" s="44">
        <v>20</v>
      </c>
      <c r="L147" s="43">
        <v>12.15</v>
      </c>
    </row>
    <row r="148" spans="1:12" ht="14.4" x14ac:dyDescent="0.3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1.48</v>
      </c>
      <c r="H148" s="43">
        <v>3.54</v>
      </c>
      <c r="I148" s="43">
        <v>5.56</v>
      </c>
      <c r="J148" s="43">
        <v>60</v>
      </c>
      <c r="K148" s="44">
        <v>95</v>
      </c>
      <c r="L148" s="43">
        <v>26.16</v>
      </c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13.2</v>
      </c>
      <c r="H149" s="43">
        <v>1.2</v>
      </c>
      <c r="I149" s="43">
        <v>6.36</v>
      </c>
      <c r="J149" s="43">
        <v>88.8</v>
      </c>
      <c r="K149" s="44">
        <v>310</v>
      </c>
      <c r="L149" s="43">
        <v>23</v>
      </c>
    </row>
    <row r="150" spans="1:12" ht="14.4" x14ac:dyDescent="0.3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4.05</v>
      </c>
      <c r="H150" s="43">
        <v>6</v>
      </c>
      <c r="I150" s="43">
        <v>8.6999999999999993</v>
      </c>
      <c r="J150" s="43">
        <v>105</v>
      </c>
      <c r="K150" s="44">
        <v>377</v>
      </c>
      <c r="L150" s="43">
        <v>15.82</v>
      </c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0.33</v>
      </c>
      <c r="H151" s="43">
        <v>0</v>
      </c>
      <c r="I151" s="43">
        <v>22.66</v>
      </c>
      <c r="J151" s="43">
        <v>91.98</v>
      </c>
      <c r="K151" s="44">
        <v>494</v>
      </c>
      <c r="L151" s="43">
        <v>6.2</v>
      </c>
    </row>
    <row r="152" spans="1:12" ht="14.4" x14ac:dyDescent="0.3">
      <c r="A152" s="23"/>
      <c r="B152" s="15"/>
      <c r="C152" s="11"/>
      <c r="D152" s="7" t="s">
        <v>31</v>
      </c>
      <c r="E152" s="42" t="s">
        <v>66</v>
      </c>
      <c r="F152" s="43">
        <v>30</v>
      </c>
      <c r="G152" s="43">
        <v>2.31</v>
      </c>
      <c r="H152" s="43">
        <v>0.24</v>
      </c>
      <c r="I152" s="43">
        <v>14.85</v>
      </c>
      <c r="J152" s="43">
        <v>72.3</v>
      </c>
      <c r="K152" s="44"/>
      <c r="L152" s="43">
        <v>1.56</v>
      </c>
    </row>
    <row r="153" spans="1:12" ht="14.4" x14ac:dyDescent="0.3">
      <c r="A153" s="23"/>
      <c r="B153" s="15"/>
      <c r="C153" s="11"/>
      <c r="D153" s="7" t="s">
        <v>32</v>
      </c>
      <c r="E153" s="42" t="s">
        <v>67</v>
      </c>
      <c r="F153" s="43">
        <v>30</v>
      </c>
      <c r="G153" s="43">
        <v>1.98</v>
      </c>
      <c r="H153" s="43">
        <v>0.3</v>
      </c>
      <c r="I153" s="43">
        <v>12.3</v>
      </c>
      <c r="J153" s="43">
        <v>61.8</v>
      </c>
      <c r="K153" s="44"/>
      <c r="L153" s="43">
        <v>1.41</v>
      </c>
    </row>
    <row r="154" spans="1:12" ht="14.4" x14ac:dyDescent="0.3">
      <c r="A154" s="23"/>
      <c r="B154" s="15"/>
      <c r="C154" s="11"/>
      <c r="D154" s="6" t="s">
        <v>24</v>
      </c>
      <c r="E154" s="42" t="s">
        <v>61</v>
      </c>
      <c r="F154" s="43">
        <v>100</v>
      </c>
      <c r="G154" s="43">
        <v>0.8</v>
      </c>
      <c r="H154" s="43">
        <v>0.2</v>
      </c>
      <c r="I154" s="43">
        <v>7.5</v>
      </c>
      <c r="J154" s="43">
        <v>38</v>
      </c>
      <c r="K154" s="44">
        <v>82</v>
      </c>
      <c r="L154" s="43">
        <v>28.21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0">SUM(G147:G155)</f>
        <v>24.749999999999996</v>
      </c>
      <c r="H156" s="19">
        <f t="shared" si="70"/>
        <v>15.14</v>
      </c>
      <c r="I156" s="19">
        <f t="shared" si="70"/>
        <v>80.510000000000005</v>
      </c>
      <c r="J156" s="19">
        <f t="shared" si="70"/>
        <v>563.48</v>
      </c>
      <c r="K156" s="25"/>
      <c r="L156" s="19">
        <f t="shared" ref="L156" si="71">SUM(L147:L155)</f>
        <v>114.50999999999999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860</v>
      </c>
      <c r="G157" s="32">
        <f t="shared" ref="G157" si="72">G146+G156</f>
        <v>24.749999999999996</v>
      </c>
      <c r="H157" s="32">
        <f t="shared" ref="H157" si="73">H146+H156</f>
        <v>15.14</v>
      </c>
      <c r="I157" s="32">
        <f t="shared" ref="I157" si="74">I146+I156</f>
        <v>80.510000000000005</v>
      </c>
      <c r="J157" s="32">
        <f t="shared" ref="J157:L157" si="75">J146+J156</f>
        <v>563.48</v>
      </c>
      <c r="K157" s="32"/>
      <c r="L157" s="32">
        <f t="shared" si="75"/>
        <v>114.50999999999999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0.6</v>
      </c>
      <c r="H166" s="43">
        <v>3.72</v>
      </c>
      <c r="I166" s="43">
        <v>2.16</v>
      </c>
      <c r="J166" s="43">
        <v>44.4</v>
      </c>
      <c r="K166" s="44">
        <v>17</v>
      </c>
      <c r="L166" s="43">
        <v>8.1999999999999993</v>
      </c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1.92</v>
      </c>
      <c r="H167" s="43">
        <v>4</v>
      </c>
      <c r="I167" s="43">
        <v>6.8</v>
      </c>
      <c r="J167" s="43">
        <v>70.8</v>
      </c>
      <c r="K167" s="44">
        <v>118</v>
      </c>
      <c r="L167" s="43">
        <v>29.42</v>
      </c>
    </row>
    <row r="168" spans="1:12" ht="14.4" x14ac:dyDescent="0.3">
      <c r="A168" s="23"/>
      <c r="B168" s="15"/>
      <c r="C168" s="11"/>
      <c r="D168" s="7" t="s">
        <v>28</v>
      </c>
      <c r="E168" s="42" t="s">
        <v>58</v>
      </c>
      <c r="F168" s="43">
        <v>90</v>
      </c>
      <c r="G168" s="43">
        <v>18</v>
      </c>
      <c r="H168" s="43">
        <v>17.55</v>
      </c>
      <c r="I168" s="43">
        <v>2.97</v>
      </c>
      <c r="J168" s="43">
        <v>232.2</v>
      </c>
      <c r="K168" s="44">
        <v>327</v>
      </c>
      <c r="L168" s="43">
        <v>42</v>
      </c>
    </row>
    <row r="169" spans="1:12" ht="14.4" x14ac:dyDescent="0.3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3.76</v>
      </c>
      <c r="H169" s="43">
        <v>5.43</v>
      </c>
      <c r="I169" s="43">
        <v>38.85</v>
      </c>
      <c r="J169" s="43">
        <v>219.3</v>
      </c>
      <c r="K169" s="44">
        <v>385</v>
      </c>
      <c r="L169" s="43">
        <v>4.25</v>
      </c>
    </row>
    <row r="170" spans="1:12" ht="14.4" x14ac:dyDescent="0.3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0.3</v>
      </c>
      <c r="H170" s="43">
        <v>0.2</v>
      </c>
      <c r="I170" s="43">
        <v>14.2</v>
      </c>
      <c r="J170" s="43">
        <v>60</v>
      </c>
      <c r="K170" s="44">
        <v>487</v>
      </c>
      <c r="L170" s="43">
        <v>7.32</v>
      </c>
    </row>
    <row r="171" spans="1:12" ht="14.4" x14ac:dyDescent="0.3">
      <c r="A171" s="23"/>
      <c r="B171" s="15"/>
      <c r="C171" s="11"/>
      <c r="D171" s="7" t="s">
        <v>31</v>
      </c>
      <c r="E171" s="42" t="s">
        <v>66</v>
      </c>
      <c r="F171" s="43">
        <v>30</v>
      </c>
      <c r="G171" s="43">
        <v>2.31</v>
      </c>
      <c r="H171" s="43">
        <v>0.24</v>
      </c>
      <c r="I171" s="43">
        <v>14.85</v>
      </c>
      <c r="J171" s="43">
        <v>72.3</v>
      </c>
      <c r="K171" s="44"/>
      <c r="L171" s="43">
        <v>1.56</v>
      </c>
    </row>
    <row r="172" spans="1:12" ht="14.4" x14ac:dyDescent="0.3">
      <c r="A172" s="23"/>
      <c r="B172" s="15"/>
      <c r="C172" s="11"/>
      <c r="D172" s="7" t="s">
        <v>32</v>
      </c>
      <c r="E172" s="42" t="s">
        <v>67</v>
      </c>
      <c r="F172" s="43">
        <v>30</v>
      </c>
      <c r="G172" s="43">
        <v>1.98</v>
      </c>
      <c r="H172" s="43">
        <v>0.3</v>
      </c>
      <c r="I172" s="43">
        <v>12.3</v>
      </c>
      <c r="J172" s="43">
        <v>61.8</v>
      </c>
      <c r="K172" s="44"/>
      <c r="L172" s="43">
        <v>1.41</v>
      </c>
    </row>
    <row r="173" spans="1:12" ht="14.4" x14ac:dyDescent="0.3">
      <c r="A173" s="23"/>
      <c r="B173" s="15"/>
      <c r="C173" s="11"/>
      <c r="D173" s="6" t="s">
        <v>24</v>
      </c>
      <c r="E173" s="42" t="s">
        <v>68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>
        <v>82</v>
      </c>
      <c r="L173" s="43">
        <v>10.08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8">SUM(G166:G174)</f>
        <v>29.27</v>
      </c>
      <c r="H175" s="19">
        <f t="shared" si="78"/>
        <v>31.84</v>
      </c>
      <c r="I175" s="19">
        <f t="shared" si="78"/>
        <v>101.92999999999999</v>
      </c>
      <c r="J175" s="19">
        <f t="shared" si="78"/>
        <v>804.8</v>
      </c>
      <c r="K175" s="25"/>
      <c r="L175" s="19">
        <f t="shared" ref="L175" si="79">SUM(L166:L174)</f>
        <v>104.24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860</v>
      </c>
      <c r="G176" s="32">
        <f t="shared" ref="G176" si="80">G165+G175</f>
        <v>29.27</v>
      </c>
      <c r="H176" s="32">
        <f t="shared" ref="H176" si="81">H165+H175</f>
        <v>31.84</v>
      </c>
      <c r="I176" s="32">
        <f t="shared" ref="I176" si="82">I165+I175</f>
        <v>101.92999999999999</v>
      </c>
      <c r="J176" s="32">
        <f t="shared" ref="J176:L176" si="83">J165+J175</f>
        <v>804.8</v>
      </c>
      <c r="K176" s="32"/>
      <c r="L176" s="32">
        <f t="shared" si="83"/>
        <v>104.24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0.96</v>
      </c>
      <c r="H185" s="43">
        <v>3.72</v>
      </c>
      <c r="I185" s="43">
        <v>3.96</v>
      </c>
      <c r="J185" s="43">
        <v>52.8</v>
      </c>
      <c r="K185" s="44">
        <v>47</v>
      </c>
      <c r="L185" s="43">
        <v>8.25</v>
      </c>
    </row>
    <row r="186" spans="1:12" ht="14.4" x14ac:dyDescent="0.3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2.08</v>
      </c>
      <c r="H186" s="43">
        <v>2.64</v>
      </c>
      <c r="I186" s="43">
        <v>6.1</v>
      </c>
      <c r="J186" s="43">
        <v>56.6</v>
      </c>
      <c r="K186" s="44">
        <v>113</v>
      </c>
      <c r="L186" s="43">
        <v>26.5</v>
      </c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9.4499999999999993</v>
      </c>
      <c r="H187" s="43">
        <v>7.31</v>
      </c>
      <c r="I187" s="43">
        <v>10.91</v>
      </c>
      <c r="J187" s="43">
        <v>147.38</v>
      </c>
      <c r="K187" s="44">
        <v>350</v>
      </c>
      <c r="L187" s="43">
        <v>48.3</v>
      </c>
    </row>
    <row r="188" spans="1:12" ht="14.4" x14ac:dyDescent="0.3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4.62</v>
      </c>
      <c r="H188" s="43">
        <v>4.76</v>
      </c>
      <c r="I188" s="43">
        <v>30</v>
      </c>
      <c r="J188" s="43">
        <v>181.3</v>
      </c>
      <c r="K188" s="44">
        <v>208</v>
      </c>
      <c r="L188" s="43">
        <v>2.73</v>
      </c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>
        <v>4.6500000000000004</v>
      </c>
    </row>
    <row r="190" spans="1:12" ht="14.4" x14ac:dyDescent="0.3">
      <c r="A190" s="23"/>
      <c r="B190" s="15"/>
      <c r="C190" s="11"/>
      <c r="D190" s="7" t="s">
        <v>31</v>
      </c>
      <c r="E190" s="42" t="s">
        <v>66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72.3</v>
      </c>
      <c r="K190" s="44"/>
      <c r="L190" s="43">
        <v>1.56</v>
      </c>
    </row>
    <row r="191" spans="1:12" ht="14.4" x14ac:dyDescent="0.3">
      <c r="A191" s="23"/>
      <c r="B191" s="15"/>
      <c r="C191" s="11"/>
      <c r="D191" s="7" t="s">
        <v>32</v>
      </c>
      <c r="E191" s="42" t="s">
        <v>67</v>
      </c>
      <c r="F191" s="43">
        <v>30</v>
      </c>
      <c r="G191" s="43">
        <v>1.98</v>
      </c>
      <c r="H191" s="43">
        <v>0.3</v>
      </c>
      <c r="I191" s="43">
        <v>12.3</v>
      </c>
      <c r="J191" s="43">
        <v>61.8</v>
      </c>
      <c r="K191" s="44"/>
      <c r="L191" s="43">
        <v>1.41</v>
      </c>
    </row>
    <row r="192" spans="1:12" ht="14.4" x14ac:dyDescent="0.3">
      <c r="A192" s="23"/>
      <c r="B192" s="15"/>
      <c r="C192" s="11"/>
      <c r="D192" s="6" t="s">
        <v>24</v>
      </c>
      <c r="E192" s="42" t="s">
        <v>74</v>
      </c>
      <c r="F192" s="43">
        <v>100</v>
      </c>
      <c r="G192" s="43">
        <v>1.5</v>
      </c>
      <c r="H192" s="43">
        <v>0.5</v>
      </c>
      <c r="I192" s="43">
        <v>21</v>
      </c>
      <c r="J192" s="43">
        <v>96</v>
      </c>
      <c r="K192" s="44">
        <v>82</v>
      </c>
      <c r="L192" s="43">
        <v>16.43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6">SUM(G185:G193)</f>
        <v>23.5</v>
      </c>
      <c r="H194" s="19">
        <f t="shared" si="86"/>
        <v>19.57</v>
      </c>
      <c r="I194" s="19">
        <f t="shared" si="86"/>
        <v>119.21999999999998</v>
      </c>
      <c r="J194" s="19">
        <f t="shared" si="86"/>
        <v>752.17999999999984</v>
      </c>
      <c r="K194" s="25"/>
      <c r="L194" s="19">
        <f t="shared" ref="L194" si="87">SUM(L185:L193)</f>
        <v>109.83000000000001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860</v>
      </c>
      <c r="G195" s="32">
        <f t="shared" ref="G195" si="88">G184+G194</f>
        <v>23.5</v>
      </c>
      <c r="H195" s="32">
        <f t="shared" ref="H195" si="89">H184+H194</f>
        <v>19.57</v>
      </c>
      <c r="I195" s="32">
        <f t="shared" ref="I195" si="90">I184+I194</f>
        <v>119.21999999999998</v>
      </c>
      <c r="J195" s="32">
        <f t="shared" ref="J195:L195" si="91">J184+J194</f>
        <v>752.17999999999984</v>
      </c>
      <c r="K195" s="32"/>
      <c r="L195" s="32">
        <f t="shared" si="91"/>
        <v>109.83000000000001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878</v>
      </c>
      <c r="G196" s="34">
        <f>(G24+G43+G62+G81+G100+G119+G138+G157+G176+G195)/(IF(G24=0,0,1)+IF(G43=0,0,1)+IF(G62=0,0,1)+IF(G81=0,0,1)+IF(G100=0,0,1)+IF(G119=0,0,1)+IF(G138=0,0,1)+IF(G157=0,0,1)+IF(G176=0,0,1)+IF(G195=0,0,1))</f>
        <v>30.234999999999996</v>
      </c>
      <c r="H196" s="34">
        <f>(H24+H43+H62+H81+H100+H119+H138+H157+H176+H195)/(IF(H24=0,0,1)+IF(H43=0,0,1)+IF(H62=0,0,1)+IF(H81=0,0,1)+IF(H100=0,0,1)+IF(H119=0,0,1)+IF(H138=0,0,1)+IF(H157=0,0,1)+IF(H176=0,0,1)+IF(H195=0,0,1))</f>
        <v>24.248999999999999</v>
      </c>
      <c r="I196" s="34">
        <f>(I24+I43+I62+I81+I100+I119+I138+I157+I176+I195)/(IF(I24=0,0,1)+IF(I43=0,0,1)+IF(I62=0,0,1)+IF(I81=0,0,1)+IF(I100=0,0,1)+IF(I119=0,0,1)+IF(I138=0,0,1)+IF(I157=0,0,1)+IF(I176=0,0,1)+IF(I195=0,0,1))</f>
        <v>100.91399999999999</v>
      </c>
      <c r="J196" s="34">
        <f>(J24+J43+J62+J81+J100+J119+J138+J157+J176+J195)/(IF(J24=0,0,1)+IF(J43=0,0,1)+IF(J62=0,0,1)+IF(J81=0,0,1)+IF(J100=0,0,1)+IF(J119=0,0,1)+IF(J138=0,0,1)+IF(J157=0,0,1)+IF(J176=0,0,1)+IF(J195=0,0,1))</f>
        <v>737.59499999999991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110.58199999999999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2024-09-02T17:04:56Z</dcterms:modified>
</cp:coreProperties>
</file>